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8080818\Desktop\IR\Workings\FY21\Q1FY21\"/>
    </mc:Choice>
  </mc:AlternateContent>
  <bookViews>
    <workbookView xWindow="0" yWindow="0" windowWidth="19200" windowHeight="7170"/>
  </bookViews>
  <sheets>
    <sheet name="Data" sheetId="1" r:id="rId1"/>
  </sheets>
  <definedNames>
    <definedName name="_xlnm.Print_Area" localSheetId="0">Data!$B$1:$I$181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E43" i="1" l="1"/>
  <c r="D43" i="1" l="1"/>
  <c r="C43" i="1"/>
  <c r="C98" i="1" l="1"/>
  <c r="D98" i="1" l="1"/>
  <c r="E98" i="1" l="1"/>
  <c r="E93" i="1" l="1"/>
  <c r="D93" i="1"/>
  <c r="C93" i="1"/>
  <c r="D18" i="1" l="1"/>
  <c r="C18" i="1"/>
  <c r="D24" i="1"/>
  <c r="E103" i="1" l="1"/>
  <c r="C103" i="1" l="1"/>
  <c r="D103" i="1"/>
  <c r="E41" i="1" l="1"/>
  <c r="D41" i="1"/>
  <c r="C41" i="1"/>
  <c r="G120" i="1" l="1"/>
  <c r="F120" i="1"/>
  <c r="G117" i="1" l="1"/>
  <c r="F117" i="1"/>
  <c r="G116" i="1"/>
  <c r="F116" i="1"/>
  <c r="C158" i="1" l="1"/>
  <c r="D158" i="1"/>
  <c r="E158" i="1"/>
  <c r="E89" i="1" l="1"/>
  <c r="G13" i="1"/>
  <c r="G14" i="1"/>
  <c r="D89" i="1" l="1"/>
  <c r="C89" i="1"/>
  <c r="D118" i="1" l="1"/>
  <c r="E118" i="1"/>
  <c r="C118" i="1"/>
  <c r="D109" i="1"/>
  <c r="E109" i="1"/>
  <c r="C109" i="1"/>
  <c r="D81" i="1"/>
  <c r="E81" i="1"/>
  <c r="C81" i="1"/>
  <c r="G118" i="1" l="1"/>
  <c r="F118" i="1"/>
  <c r="F13" i="1"/>
  <c r="F14" i="1"/>
  <c r="F21" i="1" l="1"/>
  <c r="C106" i="1" l="1"/>
  <c r="D106" i="1"/>
  <c r="E106" i="1"/>
  <c r="E18" i="1" l="1"/>
  <c r="C167" i="1"/>
  <c r="D167" i="1"/>
  <c r="E167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<sst xmlns="http://schemas.openxmlformats.org/spreadsheetml/2006/main" count="128" uniqueCount="108">
  <si>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</si>
  <si>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</si>
  <si>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</si>
  <si>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</si>
  <si>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</si>
  <si>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</si>
  <si>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</si>
  <si>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</si>
  <si>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</si>
  <si>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</si>
  <si>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</si>
  <si>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</si>
  <si>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</si>
  <si>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</si>
  <si>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</si>
  <si>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</si>
  <si>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</si>
  <si>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</si>
  <si>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</si>
  <si>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</si>
  <si>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</si>
  <si>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</si>
  <si>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</si>
  <si>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</si>
  <si>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</si>
  <si>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</si>
  <si>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</si>
  <si>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</si>
  <si>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</si>
  <si>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</si>
  <si>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</si>
  <si>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</si>
  <si>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</si>
  <si>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</si>
  <si>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</si>
  <si>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</si>
  <si>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</si>
  <si>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</si>
  <si>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</si>
  <si>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</si>
  <si>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</si>
  <si>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</si>
  <si>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</si>
  <si>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</si>
  <si>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</si>
  <si>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</si>
  <si>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</si>
  <si>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</si>
  <si>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</si>
  <si>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</si>
  <si>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</si>
  <si>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</si>
  <si>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</si>
  <si>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</si>
  <si>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</si>
  <si>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</si>
  <si>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</si>
  <si>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</si>
  <si>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</si>
  <si>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</si>
  <si>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</si>
  <si>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</si>
  <si>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</si>
  <si>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</si>
  <si>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</si>
  <si>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</si>
  <si>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</si>
  <si>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</si>
  <si>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</si>
  <si>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</si>
  <si>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</si>
  <si>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</si>
  <si>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</si>
  <si>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</si>
  <si>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</si>
  <si>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</si>
  <si>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</si>
  <si>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</si>
  <si>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</si>
  <si>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</si>
  <si>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</si>
  <si>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</si>
  <si>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</si>
  <si>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</si>
  <si>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</si>
  <si>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$100 mn clients </t>
  </si>
  <si>
    <t>Fee Revenue</t>
  </si>
  <si>
    <t>GBP</t>
  </si>
  <si>
    <t>Interactive</t>
  </si>
  <si>
    <t>Data Science and Engineering services</t>
  </si>
  <si>
    <t>Cloud Services</t>
  </si>
  <si>
    <t>Others</t>
  </si>
  <si>
    <t>Digital</t>
  </si>
  <si>
    <t>Test Engineering</t>
  </si>
  <si>
    <t>Package Solutions</t>
  </si>
  <si>
    <t>ADM and Product Engineering</t>
  </si>
  <si>
    <t>Revenue by Service Offering*</t>
  </si>
  <si>
    <t xml:space="preserve">* Refer note on Service Offering </t>
  </si>
  <si>
    <t>Hedges outstanding in million</t>
  </si>
  <si>
    <t>Q4 FY2020</t>
  </si>
  <si>
    <t>-</t>
  </si>
  <si>
    <t>Q1 FY 21 Fact Sheet</t>
  </si>
  <si>
    <t>Q1 FY2020</t>
  </si>
  <si>
    <t>Q1 FY2021</t>
  </si>
  <si>
    <t>Sales &amp; Support</t>
  </si>
  <si>
    <t>Total hedges outstanding in USD includes on balance sheet hedges of USD 106M &amp; cash flow hedges of USD 863M.</t>
  </si>
  <si>
    <t>Communications, Media &amp; Technology*</t>
  </si>
  <si>
    <t>*Erstwhile Hi-Tech &amp;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</si>
</sst>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  <numFmt numFmtId="181" formatCode="0.0"/>
    <numFmt numFmtId="182" formatCode="0.000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i/>
      <sz val="10"/>
      <color rgb="FF000000"/>
      <name val="Arial"/>
      <family val="2"/>
    </font>
    <font>
      <u/>
      <sz val="9"/>
      <color theme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rgb="FF4D4F53"/>
      </left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 style="medium">
        <color rgb="FF4D4F53"/>
      </right>
      <top style="medium">
        <color indexed="64"/>
      </top>
      <bottom/>
      <diagonal/>
    </border>
    <border>
      <left/>
      <right style="medium">
        <color rgb="FF4D4F53"/>
      </right>
      <top style="medium">
        <color indexed="64"/>
      </top>
      <bottom/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6" fillId="0" borderId="0"/>
    <xf numFmtId="0" fontId="28" fillId="0" borderId="0"/>
    <xf numFmtId="0" fontId="33" fillId="0" borderId="0"/>
    <xf numFmtId="0" fontId="50" fillId="0" borderId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4" fontId="31" fillId="27" borderId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51" fillId="0" borderId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6" fillId="39" borderId="47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0" fontId="37" fillId="40" borderId="48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2" fillId="0" borderId="0"/>
    <xf numFmtId="0" fontId="53" fillId="0" borderId="0"/>
    <xf numFmtId="0" fontId="52" fillId="0" borderId="0"/>
    <xf numFmtId="0" fontId="53" fillId="0" borderId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64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6" fillId="41" borderId="49" applyNumberFormat="0" applyAlignment="0">
      <protection locked="0"/>
    </xf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24" fillId="7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38" fontId="27" fillId="42" borderId="0" applyNumberFormat="0" applyBorder="0" applyAlignment="0" applyProtection="0"/>
    <xf numFmtId="0" fontId="57" fillId="0" borderId="41" applyNumberFormat="0" applyAlignment="0" applyProtection="0">
      <alignment horizontal="left" vertical="center"/>
    </xf>
    <xf numFmtId="0" fontId="57" fillId="0" borderId="50">
      <alignment horizontal="left" vertical="center"/>
    </xf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1" fillId="0" borderId="52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53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27" fillId="43" borderId="54" applyNumberFormat="0" applyBorder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43" fillId="26" borderId="47" applyNumberFormat="0" applyAlignment="0" applyProtection="0"/>
    <xf numFmtId="0" fontId="58" fillId="0" borderId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0" fontId="44" fillId="0" borderId="55" applyNumberFormat="0" applyFill="0" applyAlignment="0" applyProtection="0"/>
    <xf numFmtId="175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4" fillId="0" borderId="0">
      <protection locked="0"/>
    </xf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37" fontId="5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9" fontId="5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8" fillId="0" borderId="0"/>
    <xf numFmtId="164" fontId="2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5" borderId="56" applyNumberFormat="0" applyFont="0" applyAlignment="0" applyProtection="0"/>
    <xf numFmtId="0" fontId="28" fillId="45" borderId="56" applyNumberFormat="0" applyFont="0" applyAlignment="0" applyProtection="0"/>
    <xf numFmtId="0" fontId="28" fillId="45" borderId="56" applyNumberFormat="0" applyFont="0" applyAlignment="0" applyProtection="0"/>
    <xf numFmtId="0" fontId="1" fillId="8" borderId="46" applyNumberFormat="0" applyFont="0" applyAlignment="0" applyProtection="0"/>
    <xf numFmtId="0" fontId="28" fillId="45" borderId="56" applyNumberFormat="0" applyFont="0" applyAlignment="0" applyProtection="0"/>
    <xf numFmtId="0" fontId="1" fillId="8" borderId="46" applyNumberFormat="0" applyFont="0" applyAlignment="0" applyProtection="0"/>
    <xf numFmtId="0" fontId="28" fillId="45" borderId="56" applyNumberFormat="0" applyFont="0" applyAlignment="0" applyProtection="0"/>
    <xf numFmtId="0" fontId="1" fillId="8" borderId="46" applyNumberFormat="0" applyFont="0" applyAlignment="0" applyProtection="0"/>
    <xf numFmtId="0" fontId="28" fillId="45" borderId="56" applyNumberFormat="0" applyFont="0" applyAlignment="0" applyProtection="0"/>
    <xf numFmtId="0" fontId="1" fillId="8" borderId="46" applyNumberFormat="0" applyFont="0" applyAlignment="0" applyProtection="0"/>
    <xf numFmtId="0" fontId="28" fillId="45" borderId="56" applyNumberFormat="0" applyFont="0" applyAlignment="0" applyProtection="0"/>
    <xf numFmtId="0" fontId="28" fillId="45" borderId="56" applyNumberFormat="0" applyFont="0" applyAlignment="0" applyProtection="0"/>
    <xf numFmtId="0" fontId="28" fillId="45" borderId="56" applyNumberFormat="0" applyFont="0" applyAlignment="0" applyProtection="0"/>
    <xf numFmtId="0" fontId="28" fillId="45" borderId="56" applyNumberFormat="0" applyFon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0" fontId="46" fillId="39" borderId="57" applyNumberFormat="0" applyAlignment="0" applyProtection="0"/>
    <xf numFmtId="40" fontId="60" fillId="46" borderId="0">
      <alignment horizontal="right"/>
    </xf>
    <xf numFmtId="0" fontId="31" fillId="0" borderId="0">
      <alignment horizontal="center"/>
    </xf>
    <xf numFmtId="0" fontId="29" fillId="0" borderId="44"/>
    <xf numFmtId="0" fontId="29" fillId="0" borderId="0" applyBorder="0">
      <alignment horizontal="centerContinuous"/>
    </xf>
    <xf numFmtId="0" fontId="61" fillId="0" borderId="0" applyBorder="0">
      <alignment horizontal="centerContinuous"/>
    </xf>
    <xf numFmtId="10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47" borderId="58" applyFill="0" applyBorder="0" applyAlignment="0">
      <alignment horizontal="center"/>
    </xf>
    <xf numFmtId="41" fontId="28" fillId="0" borderId="0" applyFont="0" applyFill="0" applyBorder="0" applyAlignment="0" applyProtection="0"/>
    <xf numFmtId="0" fontId="1" fillId="48" borderId="0"/>
    <xf numFmtId="0" fontId="25" fillId="49" borderId="54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32" fillId="0" borderId="5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6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2" fillId="0" borderId="0"/>
    <xf numFmtId="9" fontId="2" fillId="0" borderId="0" applyFont="0" applyFill="0" applyBorder="0" applyAlignment="0" applyProtection="0"/>
    <xf numFmtId="164" fontId="68" fillId="0" borderId="0"/>
    <xf numFmtId="0" fontId="70" fillId="0" borderId="0"/>
    <xf numFmtId="9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67" fillId="0" borderId="0"/>
    <xf numFmtId="0" fontId="72" fillId="0" borderId="0"/>
    <xf numFmtId="164" fontId="2" fillId="0" borderId="0"/>
    <xf numFmtId="9" fontId="7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</cellStyleXfs>
  <cellXfs count="304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8" fillId="3" borderId="22" xfId="3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horizontal="center" vertical="center"/>
    </xf>
    <xf numFmtId="164" fontId="9" fillId="4" borderId="24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5" fontId="10" fillId="4" borderId="26" xfId="3" applyNumberFormat="1" applyFont="1" applyFill="1" applyBorder="1" applyAlignment="1">
      <alignment horizontal="center" vertical="center" wrapText="1" readingOrder="1"/>
    </xf>
    <xf numFmtId="165" fontId="10" fillId="4" borderId="27" xfId="3" applyNumberFormat="1" applyFont="1" applyFill="1" applyBorder="1" applyAlignment="1">
      <alignment horizontal="center" vertical="center" wrapText="1" readingOrder="1"/>
    </xf>
    <xf numFmtId="165" fontId="10" fillId="4" borderId="24" xfId="3" applyNumberFormat="1" applyFont="1" applyFill="1" applyBorder="1" applyAlignment="1">
      <alignment horizontal="center" vertical="center" wrapText="1" readingOrder="1"/>
    </xf>
    <xf numFmtId="165" fontId="10" fillId="4" borderId="25" xfId="3" applyNumberFormat="1" applyFont="1" applyFill="1" applyBorder="1" applyAlignment="1">
      <alignment horizontal="center" vertical="center" wrapText="1" readingOrder="1"/>
    </xf>
    <xf numFmtId="165" fontId="11" fillId="4" borderId="22" xfId="3" applyNumberFormat="1" applyFont="1" applyFill="1" applyBorder="1" applyAlignment="1">
      <alignment horizontal="center" vertical="center" wrapText="1" readingOrder="1"/>
    </xf>
    <xf numFmtId="165" fontId="11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7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8" fillId="3" borderId="28" xfId="3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horizontal="centerContinuous"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4" fillId="0" borderId="5" xfId="3" applyFont="1" applyFill="1" applyBorder="1" applyAlignment="1">
      <alignment horizontal="left" vertical="center"/>
    </xf>
    <xf numFmtId="164" fontId="14" fillId="0" borderId="9" xfId="3" applyFont="1" applyFill="1" applyBorder="1" applyAlignment="1">
      <alignment horizontal="left" vertical="center"/>
    </xf>
    <xf numFmtId="169" fontId="14" fillId="0" borderId="0" xfId="4" applyNumberFormat="1" applyFont="1" applyFill="1" applyBorder="1" applyAlignment="1">
      <alignment horizontal="center" vertical="center"/>
    </xf>
    <xf numFmtId="164" fontId="14" fillId="0" borderId="12" xfId="3" applyFont="1" applyFill="1" applyBorder="1" applyAlignment="1">
      <alignment horizontal="left" vertical="center"/>
    </xf>
    <xf numFmtId="0" fontId="14" fillId="0" borderId="0" xfId="0" applyFont="1" applyFill="1"/>
    <xf numFmtId="0" fontId="20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2" xfId="3" applyFont="1" applyFill="1" applyBorder="1" applyAlignment="1">
      <alignment horizontal="left" wrapText="1" indent="1" readingOrder="1"/>
    </xf>
    <xf numFmtId="164" fontId="3" fillId="5" borderId="33" xfId="3" applyFont="1" applyFill="1" applyBorder="1" applyAlignment="1">
      <alignment horizontal="center" wrapTex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3" borderId="35" xfId="3" applyFont="1" applyFill="1" applyBorder="1" applyAlignment="1">
      <alignment horizontal="left" wrapText="1" readingOrder="1"/>
    </xf>
    <xf numFmtId="164" fontId="4" fillId="0" borderId="36" xfId="3" applyFont="1" applyFill="1" applyBorder="1" applyAlignment="1">
      <alignment horizontal="left" vertical="center" wrapText="1" inden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4" fontId="5" fillId="0" borderId="38" xfId="3" applyFont="1" applyFill="1" applyBorder="1" applyAlignment="1">
      <alignment horizontal="left" vertical="center" wrapTex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2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4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5" fontId="0" fillId="0" borderId="28" xfId="2" applyNumberFormat="1" applyFont="1" applyBorder="1"/>
    <xf numFmtId="169" fontId="14" fillId="3" borderId="8" xfId="4" applyNumberFormat="1" applyFont="1" applyFill="1" applyBorder="1" applyAlignment="1">
      <alignment horizontal="center" vertical="center"/>
    </xf>
    <xf numFmtId="164" fontId="18" fillId="3" borderId="45" xfId="3" applyFont="1" applyFill="1" applyBorder="1" applyAlignment="1">
      <alignment horizontal="left" vertical="center"/>
    </xf>
    <xf numFmtId="164" fontId="22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4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2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7" fontId="4" fillId="6" borderId="39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4" fillId="0" borderId="7" xfId="3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3" xfId="5" applyNumberFormat="1" applyFont="1" applyFill="1" applyBorder="1" applyAlignment="1">
      <alignment horizontal="center" vertical="center" wrapText="1" readingOrder="1"/>
    </xf>
    <xf numFmtId="168" fontId="4" fillId="5" borderId="44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39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0" xfId="5" applyNumberFormat="1" applyFont="1" applyFill="1" applyBorder="1" applyAlignment="1">
      <alignment horizontal="center" vertical="center" wrapText="1" readingOrder="1"/>
    </xf>
    <xf numFmtId="169" fontId="14" fillId="3" borderId="25" xfId="4" applyNumberFormat="1" applyFont="1" applyFill="1" applyBorder="1" applyAlignment="1">
      <alignment horizontal="center" vertical="center"/>
    </xf>
    <xf numFmtId="169" fontId="14" fillId="0" borderId="0" xfId="4" applyNumberFormat="1" applyFont="1" applyFill="1" applyBorder="1" applyAlignment="1">
      <alignment horizontal="center" vertical="center"/>
    </xf>
    <xf numFmtId="169" fontId="14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4" fontId="3" fillId="3" borderId="60" xfId="3" applyFont="1" applyFill="1" applyBorder="1" applyAlignment="1">
      <alignment horizontal="left" wrapText="1" readingOrder="1"/>
    </xf>
    <xf numFmtId="164" fontId="4" fillId="4" borderId="36" xfId="3" applyFont="1" applyFill="1" applyBorder="1" applyAlignment="1">
      <alignment horizontal="left" vertical="center" wrapText="1" indent="1" readingOrder="1"/>
    </xf>
    <xf numFmtId="166" fontId="14" fillId="0" borderId="39" xfId="4" applyNumberFormat="1" applyFont="1" applyFill="1" applyBorder="1" applyAlignment="1">
      <alignment horizontal="center" vertical="center"/>
    </xf>
    <xf numFmtId="166" fontId="14" fillId="0" borderId="31" xfId="4" applyNumberFormat="1" applyFont="1" applyFill="1" applyBorder="1" applyAlignment="1">
      <alignment horizontal="center" vertical="center"/>
    </xf>
    <xf numFmtId="166" fontId="14" fillId="3" borderId="29" xfId="4" applyNumberFormat="1" applyFont="1" applyFill="1" applyBorder="1" applyAlignment="1">
      <alignment horizontal="center" vertical="center"/>
    </xf>
    <xf numFmtId="39" fontId="69" fillId="0" borderId="61" xfId="966" applyNumberFormat="1" applyFont="1" applyFill="1" applyBorder="1" applyAlignment="1">
      <alignment horizontal="center" vertical="center" wrapText="1" readingOrder="1"/>
    </xf>
    <xf numFmtId="180" fontId="69" fillId="0" borderId="62" xfId="3" applyNumberFormat="1" applyFont="1" applyFill="1" applyBorder="1" applyAlignment="1">
      <alignment horizontal="center" vertical="center"/>
    </xf>
    <xf numFmtId="39" fontId="69" fillId="50" borderId="63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4" xfId="3" applyFont="1" applyFill="1" applyBorder="1" applyAlignment="1">
      <alignment horizontal="center" vertical="center"/>
    </xf>
    <xf numFmtId="4" fontId="69" fillId="0" borderId="65" xfId="4" applyNumberFormat="1" applyFont="1" applyFill="1" applyBorder="1" applyAlignment="1">
      <alignment horizontal="center" vertical="center"/>
    </xf>
    <xf numFmtId="4" fontId="69" fillId="0" borderId="64" xfId="4" applyNumberFormat="1" applyFont="1" applyFill="1" applyBorder="1" applyAlignment="1">
      <alignment horizontal="center" vertical="center"/>
    </xf>
    <xf numFmtId="4" fontId="69" fillId="50" borderId="66" xfId="4" applyNumberFormat="1" applyFont="1" applyFill="1" applyBorder="1" applyAlignment="1">
      <alignment horizontal="center" vertical="center"/>
    </xf>
    <xf numFmtId="4" fontId="69" fillId="0" borderId="28" xfId="4" applyNumberFormat="1" applyFont="1" applyFill="1" applyBorder="1" applyAlignment="1">
      <alignment horizontal="center" vertical="center"/>
    </xf>
    <xf numFmtId="4" fontId="69" fillId="0" borderId="31" xfId="4" applyNumberFormat="1" applyFont="1" applyFill="1" applyBorder="1" applyAlignment="1">
      <alignment horizontal="center" vertical="center"/>
    </xf>
    <xf numFmtId="4" fontId="69" fillId="50" borderId="29" xfId="4" applyNumberFormat="1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6" xfId="4" applyNumberFormat="1" applyFont="1" applyFill="1" applyBorder="1" applyAlignment="1">
      <alignment horizontal="left" vertical="center"/>
    </xf>
    <xf numFmtId="4" fontId="4" fillId="0" borderId="38" xfId="4" applyNumberFormat="1" applyFont="1" applyFill="1" applyBorder="1" applyAlignment="1">
      <alignment horizontal="left" vertical="center"/>
    </xf>
    <xf numFmtId="169" fontId="69" fillId="0" borderId="0" xfId="4" applyNumberFormat="1" applyFont="1" applyFill="1" applyBorder="1" applyAlignment="1">
      <alignment horizontal="center" vertical="center"/>
    </xf>
    <xf numFmtId="169" fontId="69" fillId="51" borderId="25" xfId="4" applyNumberFormat="1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" fontId="0" fillId="0" borderId="0" xfId="0" applyNumberFormat="1"/>
    <xf numFmtId="165" fontId="5" fillId="5" borderId="29" xfId="3" applyNumberFormat="1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5" fontId="4" fillId="4" borderId="10" xfId="3" applyNumberFormat="1" applyFont="1" applyFill="1" applyBorder="1" applyAlignment="1">
      <alignment horizontal="center" vertical="center" wrapText="1" readingOrder="1"/>
    </xf>
    <xf numFmtId="164" fontId="74" fillId="4" borderId="5" xfId="3" applyFont="1" applyFill="1" applyBorder="1" applyAlignment="1">
      <alignment horizontal="left" vertical="center" wrapText="1" indent="4" readingOrder="1"/>
    </xf>
    <xf numFmtId="165" fontId="74" fillId="4" borderId="6" xfId="3" applyNumberFormat="1" applyFont="1" applyFill="1" applyBorder="1" applyAlignment="1">
      <alignment horizontal="center" vertical="center" wrapText="1" readingOrder="1"/>
    </xf>
    <xf numFmtId="165" fontId="74" fillId="4" borderId="7" xfId="3" applyNumberFormat="1" applyFont="1" applyFill="1" applyBorder="1" applyAlignment="1">
      <alignment horizontal="center" vertical="center" wrapText="1" readingOrder="1"/>
    </xf>
    <xf numFmtId="165" fontId="74" fillId="3" borderId="8" xfId="3" applyNumberFormat="1" applyFont="1" applyFill="1" applyBorder="1" applyAlignment="1">
      <alignment horizontal="center" vertical="center" wrapText="1" readingOrder="1"/>
    </xf>
    <xf numFmtId="164" fontId="74" fillId="4" borderId="9" xfId="3" applyFont="1" applyFill="1" applyBorder="1" applyAlignment="1">
      <alignment horizontal="left" vertical="center" wrapText="1" indent="4" readingOrder="1"/>
    </xf>
    <xf numFmtId="165" fontId="74" fillId="4" borderId="10" xfId="3" applyNumberFormat="1" applyFont="1" applyFill="1" applyBorder="1" applyAlignment="1">
      <alignment horizontal="center" vertical="center" wrapText="1" readingOrder="1"/>
    </xf>
    <xf numFmtId="165" fontId="74" fillId="4" borderId="0" xfId="3" applyNumberFormat="1" applyFont="1" applyFill="1" applyBorder="1" applyAlignment="1">
      <alignment horizontal="center" vertical="center" wrapText="1" readingOrder="1"/>
    </xf>
    <xf numFmtId="165" fontId="74" fillId="3" borderId="11" xfId="3" applyNumberFormat="1" applyFont="1" applyFill="1" applyBorder="1" applyAlignment="1">
      <alignment horizontal="center" vertical="center" wrapText="1" readingOrder="1"/>
    </xf>
    <xf numFmtId="164" fontId="74" fillId="4" borderId="67" xfId="3" applyFont="1" applyFill="1" applyBorder="1" applyAlignment="1">
      <alignment horizontal="left" vertical="center" wrapText="1" indent="4" readingOrder="1"/>
    </xf>
    <xf numFmtId="165" fontId="74" fillId="4" borderId="68" xfId="3" applyNumberFormat="1" applyFont="1" applyFill="1" applyBorder="1" applyAlignment="1">
      <alignment horizontal="center" vertical="center" wrapText="1" readingOrder="1"/>
    </xf>
    <xf numFmtId="165" fontId="74" fillId="4" borderId="69" xfId="3" applyNumberFormat="1" applyFont="1" applyFill="1" applyBorder="1" applyAlignment="1">
      <alignment horizontal="center" vertical="center" wrapText="1" readingOrder="1"/>
    </xf>
    <xf numFmtId="165" fontId="74" fillId="3" borderId="70" xfId="3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43" fontId="0" fillId="0" borderId="0" xfId="1" applyNumberFormat="1" applyFont="1"/>
    <xf numFmtId="167" fontId="4" fillId="3" borderId="11" xfId="2" applyNumberFormat="1" applyFont="1" applyFill="1" applyBorder="1" applyAlignment="1">
      <alignment horizontal="center" vertical="center" wrapText="1" readingOrder="1"/>
    </xf>
    <xf numFmtId="164" fontId="75" fillId="0" borderId="0" xfId="6" applyNumberFormat="1" applyFont="1" applyFill="1" applyBorder="1"/>
    <xf numFmtId="164" fontId="2" fillId="0" borderId="0" xfId="3" applyFont="1" applyFill="1" applyBorder="1" applyAlignment="1">
      <alignment vertical="center"/>
    </xf>
    <xf numFmtId="10" fontId="0" fillId="0" borderId="0" xfId="2" applyNumberFormat="1" applyFont="1"/>
    <xf numFmtId="181" fontId="0" fillId="0" borderId="0" xfId="0" applyNumberFormat="1"/>
    <xf numFmtId="166" fontId="0" fillId="0" borderId="0" xfId="0" applyNumberFormat="1"/>
    <xf numFmtId="170" fontId="4" fillId="0" borderId="26" xfId="4" applyNumberFormat="1" applyFont="1" applyFill="1" applyBorder="1" applyAlignment="1">
      <alignment horizontal="center" vertical="center"/>
    </xf>
    <xf numFmtId="4" fontId="4" fillId="0" borderId="27" xfId="4" applyNumberFormat="1" applyFont="1" applyFill="1" applyBorder="1" applyAlignment="1">
      <alignment horizontal="center" vertical="center"/>
    </xf>
    <xf numFmtId="170" fontId="4" fillId="0" borderId="24" xfId="4" applyNumberFormat="1" applyFont="1" applyFill="1" applyBorder="1" applyAlignment="1">
      <alignment horizontal="center" vertical="center"/>
    </xf>
    <xf numFmtId="4" fontId="4" fillId="0" borderId="25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0" borderId="29" xfId="4" applyNumberFormat="1" applyFont="1" applyFill="1" applyBorder="1" applyAlignment="1">
      <alignment horizontal="center" vertical="center"/>
    </xf>
    <xf numFmtId="181" fontId="0" fillId="0" borderId="0" xfId="0" applyNumberFormat="1" applyFill="1" applyBorder="1"/>
    <xf numFmtId="181" fontId="25" fillId="0" borderId="0" xfId="0" applyNumberFormat="1" applyFont="1"/>
    <xf numFmtId="167" fontId="0" fillId="0" borderId="0" xfId="2" applyNumberFormat="1" applyFont="1"/>
    <xf numFmtId="164" fontId="4" fillId="4" borderId="71" xfId="3" applyFont="1" applyFill="1" applyBorder="1" applyAlignment="1">
      <alignment horizontal="left" vertical="center" wrapText="1" indent="1" readingOrder="1"/>
    </xf>
    <xf numFmtId="1" fontId="4" fillId="6" borderId="33" xfId="4" applyNumberFormat="1" applyFont="1" applyFill="1" applyBorder="1" applyAlignment="1">
      <alignment horizontal="center" vertical="center" wrapText="1"/>
    </xf>
    <xf numFmtId="1" fontId="4" fillId="5" borderId="72" xfId="3" applyNumberFormat="1" applyFont="1" applyFill="1" applyBorder="1" applyAlignment="1">
      <alignment horizontal="center" vertical="center" wrapText="1" readingOrder="1"/>
    </xf>
    <xf numFmtId="1" fontId="4" fillId="6" borderId="13" xfId="4" applyNumberFormat="1" applyFont="1" applyFill="1" applyBorder="1" applyAlignment="1">
      <alignment horizontal="center" vertical="center" wrapText="1"/>
    </xf>
    <xf numFmtId="1" fontId="4" fillId="6" borderId="14" xfId="3" applyNumberFormat="1" applyFont="1" applyFill="1" applyBorder="1" applyAlignment="1">
      <alignment horizontal="center" vertical="center" wrapText="1" readingOrder="1"/>
    </xf>
    <xf numFmtId="1" fontId="4" fillId="5" borderId="15" xfId="3" applyNumberFormat="1" applyFont="1" applyFill="1" applyBorder="1" applyAlignment="1">
      <alignment horizontal="center" vertical="center" wrapText="1" readingOrder="1"/>
    </xf>
    <xf numFmtId="182" fontId="0" fillId="0" borderId="0" xfId="0" applyNumberFormat="1"/>
    <xf numFmtId="0" fontId="12" fillId="2" borderId="0" xfId="0" applyFont="1" applyFill="1" applyAlignment="1">
      <alignment horizontal="center"/>
    </xf>
    <xf numFmtId="164" fontId="8" fillId="3" borderId="20" xfId="3" applyFont="1" applyFill="1" applyBorder="1" applyAlignment="1">
      <alignment horizontal="center" vertical="center"/>
    </xf>
    <xf numFmtId="164" fontId="8" fillId="3" borderId="21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4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164" fontId="18" fillId="3" borderId="5" xfId="3" applyFont="1" applyFill="1" applyBorder="1" applyAlignment="1">
      <alignment horizontal="left" vertical="center"/>
    </xf>
    <xf numFmtId="164" fontId="18" fillId="3" borderId="12" xfId="3" applyFont="1" applyFill="1" applyBorder="1" applyAlignment="1">
      <alignment horizontal="left" vertical="center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</xdr:colOff>
      <xdr:row>1</xdr:row>
      <xdr:rowOff>134469</xdr:rowOff>
    </xdr:from>
    <xdr:to>
      <xdr:col>1</xdr:col>
      <xdr:colOff>2778102</xdr:colOff>
      <xdr:row>5</xdr:row>
      <xdr:rowOff>24924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176" y="321234"/>
          <a:ext cx="2770632" cy="63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sites/default/files/2019-07/Note-on-Service-Offering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3"/>
  <sheetViews>
    <sheetView showGridLines="0" tabSelected="1" zoomScale="85" zoomScaleNormal="85" workbookViewId="0">
      <pane ySplit="1" topLeftCell="A3" activePane="bottomLeft" state="frozen"/>
      <selection pane="bottomLeft" activeCell="F22" sqref="F22"/>
    </sheetView>
  </sheetViews>
  <sheetFormatPr defaultColWidth="0" defaultRowHeight="14.5" zeroHeight="1"/>
  <cols>
    <col min="1" max="1" width="6.54296875" style="95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82" t="s">
        <v>101</v>
      </c>
      <c r="D2" s="282"/>
      <c r="E2" s="282"/>
      <c r="F2" s="282"/>
      <c r="G2" s="282"/>
    </row>
    <row r="3" spans="1:8">
      <c r="C3" s="282"/>
      <c r="D3" s="282"/>
      <c r="E3" s="282"/>
      <c r="F3" s="282"/>
      <c r="G3" s="282"/>
    </row>
    <row r="4" spans="1:8">
      <c r="C4" s="282"/>
      <c r="D4" s="282"/>
      <c r="E4" s="282"/>
      <c r="F4" s="282"/>
      <c r="G4" s="282"/>
    </row>
    <row r="5" spans="1:8">
      <c r="C5" s="282"/>
      <c r="D5" s="282"/>
      <c r="E5" s="282"/>
      <c r="F5" s="282"/>
      <c r="G5" s="282"/>
    </row>
    <row r="6" spans="1:8">
      <c r="C6" s="282"/>
      <c r="D6" s="282"/>
      <c r="E6" s="282"/>
      <c r="F6" s="282"/>
      <c r="G6" s="282"/>
    </row>
    <row r="7" spans="1:8" ht="15.5">
      <c r="A7" s="96"/>
      <c r="B7" s="267" t="s">
        <v>0</v>
      </c>
      <c r="C7" s="267"/>
      <c r="D7" s="267"/>
      <c r="E7" s="267"/>
      <c r="F7" s="283"/>
      <c r="G7" s="283"/>
    </row>
    <row r="8" spans="1:8" ht="15" thickBot="1"/>
    <row r="9" spans="1:8">
      <c r="B9" s="99"/>
      <c r="C9" s="100"/>
      <c r="D9" s="101"/>
      <c r="E9" s="101"/>
      <c r="F9" s="268" t="s">
        <v>48</v>
      </c>
      <c r="G9" s="269"/>
    </row>
    <row r="10" spans="1:8" ht="30.65" customHeight="1" thickBot="1">
      <c r="B10" s="102" t="s">
        <v>84</v>
      </c>
      <c r="C10" s="45" t="s">
        <v>102</v>
      </c>
      <c r="D10" s="46" t="s">
        <v>99</v>
      </c>
      <c r="E10" s="46" t="s">
        <v>103</v>
      </c>
      <c r="F10" s="77" t="s">
        <v>49</v>
      </c>
      <c r="G10" s="78" t="s">
        <v>50</v>
      </c>
    </row>
    <row r="11" spans="1:8">
      <c r="B11" s="103" t="s">
        <v>16</v>
      </c>
      <c r="C11" s="184">
        <v>18342</v>
      </c>
      <c r="D11" s="180">
        <v>20505</v>
      </c>
      <c r="E11" s="182">
        <v>19088</v>
      </c>
      <c r="F11" s="144">
        <f>E11/D11-1</f>
        <v>-6.9105096317971237E-2</v>
      </c>
      <c r="G11" s="145">
        <f>E11/C11-1</f>
        <v>4.0671682477374294E-2</v>
      </c>
    </row>
    <row r="12" spans="1:8">
      <c r="B12" s="104" t="s">
        <v>54</v>
      </c>
      <c r="C12" s="185">
        <v>1841</v>
      </c>
      <c r="D12" s="181">
        <v>3512</v>
      </c>
      <c r="E12" s="183">
        <v>3478</v>
      </c>
      <c r="F12" s="107">
        <f>E12/D12-1</f>
        <v>-9.6810933940774113E-3</v>
      </c>
      <c r="G12" s="106">
        <f t="shared" ref="G12:G14" si="0">E12/C12-1</f>
        <v>0.88919065725149382</v>
      </c>
      <c r="H12" s="224"/>
    </row>
    <row r="13" spans="1:8">
      <c r="B13" s="104" t="s">
        <v>55</v>
      </c>
      <c r="C13" s="185">
        <v>927</v>
      </c>
      <c r="D13" s="181">
        <v>2062</v>
      </c>
      <c r="E13" s="183">
        <v>2130</v>
      </c>
      <c r="F13" s="107">
        <f t="shared" ref="F13:F14" si="1">E13/D13-1</f>
        <v>3.2977691561590694E-2</v>
      </c>
      <c r="G13" s="106">
        <f t="shared" si="0"/>
        <v>1.2977346278317152</v>
      </c>
      <c r="H13" s="224"/>
    </row>
    <row r="14" spans="1:8" ht="15" thickBot="1">
      <c r="B14" s="105" t="s">
        <v>56</v>
      </c>
      <c r="C14" s="206">
        <v>5.64</v>
      </c>
      <c r="D14" s="207">
        <v>12.52</v>
      </c>
      <c r="E14" s="208">
        <v>12.93</v>
      </c>
      <c r="F14" s="127">
        <f t="shared" si="1"/>
        <v>3.2747603833865879E-2</v>
      </c>
      <c r="G14" s="131">
        <f t="shared" si="0"/>
        <v>1.292553191489362</v>
      </c>
    </row>
    <row r="15" spans="1:8" ht="13" customHeight="1">
      <c r="B15" s="79"/>
      <c r="C15" s="98"/>
    </row>
    <row r="16" spans="1:8" ht="13" customHeight="1" thickBot="1">
      <c r="C16" s="98"/>
    </row>
    <row r="17" spans="1:7">
      <c r="A17"/>
      <c r="B17" s="99"/>
      <c r="C17" s="100"/>
      <c r="D17" s="101"/>
      <c r="E17" s="101"/>
      <c r="F17" s="268" t="s">
        <v>48</v>
      </c>
      <c r="G17" s="269"/>
    </row>
    <row r="18" spans="1:7" ht="15" thickBot="1">
      <c r="A18"/>
      <c r="B18" s="102" t="s">
        <v>57</v>
      </c>
      <c r="C18" s="46" t="str">
        <f t="shared" ref="C18:D18" si="2">C10</f>
        <v>Q1 FY2020</v>
      </c>
      <c r="D18" s="46" t="str">
        <f t="shared" si="2"/>
        <v>Q4 FY2020</v>
      </c>
      <c r="E18" s="46" t="str">
        <f>E10</f>
        <v>Q1 FY2021</v>
      </c>
      <c r="F18" s="77" t="s">
        <v>49</v>
      </c>
      <c r="G18" s="78" t="s">
        <v>50</v>
      </c>
    </row>
    <row r="19" spans="1:7">
      <c r="A19"/>
      <c r="B19" s="103" t="s">
        <v>16</v>
      </c>
      <c r="C19" s="190">
        <v>264.17395792000144</v>
      </c>
      <c r="D19" s="188">
        <v>278.42785734000046</v>
      </c>
      <c r="E19" s="186">
        <v>253.23057230000026</v>
      </c>
      <c r="F19" s="144">
        <f>E19/D19-1</f>
        <v>-9.0498433887779672E-2</v>
      </c>
      <c r="G19" s="145">
        <f>E19/C19-1</f>
        <v>-4.1424922070914749E-2</v>
      </c>
    </row>
    <row r="20" spans="1:7">
      <c r="A20"/>
      <c r="B20" s="104" t="s">
        <v>54</v>
      </c>
      <c r="C20" s="191">
        <v>26.521103032223088</v>
      </c>
      <c r="D20" s="189">
        <v>47.73069013835611</v>
      </c>
      <c r="E20" s="187">
        <v>46.141241170723539</v>
      </c>
      <c r="F20" s="107">
        <f>E20/D20-1</f>
        <v>-3.3300355872191711E-2</v>
      </c>
      <c r="G20" s="106">
        <f>E20/C20-1</f>
        <v>0.73979344353294896</v>
      </c>
    </row>
    <row r="21" spans="1:7" ht="15" thickBot="1">
      <c r="A21"/>
      <c r="B21" s="105" t="s">
        <v>55</v>
      </c>
      <c r="C21" s="192">
        <v>13.350027170615668</v>
      </c>
      <c r="D21" s="193">
        <v>28.231703617866117</v>
      </c>
      <c r="E21" s="194">
        <v>28.259658737875363</v>
      </c>
      <c r="F21" s="127">
        <f>E21/D21-1</f>
        <v>9.9020308471775564E-4</v>
      </c>
      <c r="G21" s="131">
        <f>E21/C21-1</f>
        <v>1.1168240616076663</v>
      </c>
    </row>
    <row r="22" spans="1:7" ht="13" customHeight="1">
      <c r="A22"/>
      <c r="B22" s="87"/>
    </row>
    <row r="23" spans="1:7" ht="13" customHeight="1" thickBot="1">
      <c r="A23"/>
      <c r="B23" s="79"/>
    </row>
    <row r="24" spans="1:7">
      <c r="A24"/>
      <c r="B24" s="122"/>
      <c r="C24" s="286" t="str">
        <f>C10</f>
        <v>Q1 FY2020</v>
      </c>
      <c r="D24" s="288" t="str">
        <f>D10</f>
        <v>Q4 FY2020</v>
      </c>
      <c r="E24" s="284" t="str">
        <f>E10</f>
        <v>Q1 FY2021</v>
      </c>
    </row>
    <row r="25" spans="1:7" ht="15" thickBot="1">
      <c r="A25"/>
      <c r="B25" s="123" t="s">
        <v>58</v>
      </c>
      <c r="C25" s="287" t="s">
        <v>61</v>
      </c>
      <c r="D25" s="289" t="s">
        <v>62</v>
      </c>
      <c r="E25" s="285"/>
    </row>
    <row r="26" spans="1:7">
      <c r="A26"/>
      <c r="B26" s="81" t="s">
        <v>59</v>
      </c>
      <c r="C26" s="211">
        <v>68.94</v>
      </c>
      <c r="D26" s="212">
        <v>75.33</v>
      </c>
      <c r="E26" s="213">
        <v>75.540000000000006</v>
      </c>
    </row>
    <row r="27" spans="1:7" ht="15" thickBot="1">
      <c r="A27"/>
      <c r="B27" s="82" t="s">
        <v>60</v>
      </c>
      <c r="C27" s="214">
        <v>69.430000000000007</v>
      </c>
      <c r="D27" s="215">
        <v>73.650000000000006</v>
      </c>
      <c r="E27" s="216">
        <v>75.38</v>
      </c>
    </row>
    <row r="28" spans="1:7" ht="15" thickBot="1">
      <c r="A28"/>
    </row>
    <row r="29" spans="1:7">
      <c r="A29"/>
      <c r="B29" s="129" t="s">
        <v>98</v>
      </c>
      <c r="C29" s="210"/>
      <c r="D29" s="209"/>
    </row>
    <row r="30" spans="1:7" ht="15" thickBot="1">
      <c r="A30"/>
      <c r="B30" s="217" t="s">
        <v>64</v>
      </c>
      <c r="C30" s="80" t="s">
        <v>65</v>
      </c>
      <c r="D30" s="218" t="s">
        <v>66</v>
      </c>
    </row>
    <row r="31" spans="1:7">
      <c r="A31"/>
      <c r="B31" s="219" t="s">
        <v>67</v>
      </c>
      <c r="C31" s="251">
        <v>969</v>
      </c>
      <c r="D31" s="252">
        <v>77.23</v>
      </c>
    </row>
    <row r="32" spans="1:7">
      <c r="A32"/>
      <c r="B32" s="223" t="s">
        <v>68</v>
      </c>
      <c r="C32" s="253" t="s">
        <v>100</v>
      </c>
      <c r="D32" s="254" t="s">
        <v>100</v>
      </c>
    </row>
    <row r="33" spans="1:7" ht="15" thickBot="1">
      <c r="A33"/>
      <c r="B33" s="220" t="s">
        <v>87</v>
      </c>
      <c r="C33" s="255" t="s">
        <v>100</v>
      </c>
      <c r="D33" s="256" t="s">
        <v>100</v>
      </c>
    </row>
    <row r="34" spans="1:7" ht="13" customHeight="1">
      <c r="B34" s="247" t="s">
        <v>105</v>
      </c>
      <c r="C34" s="85"/>
      <c r="D34" s="85"/>
    </row>
    <row r="35" spans="1:7" ht="13" customHeight="1">
      <c r="B35" s="86"/>
      <c r="C35" s="85"/>
      <c r="D35" s="85"/>
    </row>
    <row r="36" spans="1:7" ht="13" customHeight="1">
      <c r="B36" s="86"/>
      <c r="C36" s="85"/>
      <c r="D36" s="85"/>
    </row>
    <row r="37" spans="1:7" ht="17.399999999999999" customHeight="1">
      <c r="A37" s="96"/>
      <c r="B37" s="267" t="s">
        <v>69</v>
      </c>
      <c r="C37" s="267"/>
      <c r="D37" s="267"/>
      <c r="E37" s="267"/>
    </row>
    <row r="38" spans="1:7" ht="15" customHeight="1" thickBot="1">
      <c r="B38" s="88"/>
      <c r="C38" s="89"/>
      <c r="D38" s="90"/>
      <c r="E38" s="90"/>
    </row>
    <row r="39" spans="1:7">
      <c r="B39" s="302" t="s">
        <v>69</v>
      </c>
      <c r="C39" s="272" t="str">
        <f>C10</f>
        <v>Q1 FY2020</v>
      </c>
      <c r="D39" s="274" t="str">
        <f>D10</f>
        <v>Q4 FY2020</v>
      </c>
      <c r="E39" s="270" t="str">
        <f>E10</f>
        <v>Q1 FY2021</v>
      </c>
    </row>
    <row r="40" spans="1:7" ht="15" thickBot="1">
      <c r="B40" s="303"/>
      <c r="C40" s="273" t="s">
        <v>62</v>
      </c>
      <c r="D40" s="275" t="s">
        <v>62</v>
      </c>
      <c r="E40" s="271" t="s">
        <v>63</v>
      </c>
    </row>
    <row r="41" spans="1:7">
      <c r="B41" s="91" t="s">
        <v>70</v>
      </c>
      <c r="C41" s="93">
        <f>C12/C11</f>
        <v>0.10037073383491441</v>
      </c>
      <c r="D41" s="93">
        <f>D12/D11</f>
        <v>0.17127529870763228</v>
      </c>
      <c r="E41" s="128">
        <f>E12/E11</f>
        <v>0.18220871751886003</v>
      </c>
      <c r="G41" s="259"/>
    </row>
    <row r="42" spans="1:7">
      <c r="B42" s="92" t="s">
        <v>71</v>
      </c>
      <c r="C42" s="221">
        <v>0.26600000000000001</v>
      </c>
      <c r="D42" s="221">
        <v>0.21</v>
      </c>
      <c r="E42" s="222">
        <v>0.26500000000000001</v>
      </c>
    </row>
    <row r="43" spans="1:7">
      <c r="B43" s="92" t="s">
        <v>72</v>
      </c>
      <c r="C43" s="93">
        <f>C13/C11</f>
        <v>5.0539744847890089E-2</v>
      </c>
      <c r="D43" s="93">
        <f>D13/D11</f>
        <v>0.10056083881980005</v>
      </c>
      <c r="E43" s="222">
        <f>E13/E11</f>
        <v>0.11158843252305113</v>
      </c>
      <c r="F43" s="248"/>
    </row>
    <row r="44" spans="1:7">
      <c r="B44" s="92" t="s">
        <v>73</v>
      </c>
      <c r="C44" s="197">
        <v>0.154</v>
      </c>
      <c r="D44" s="196">
        <v>0.29399999999999998</v>
      </c>
      <c r="E44" s="195">
        <v>0.311</v>
      </c>
    </row>
    <row r="45" spans="1:7" ht="15" thickBot="1">
      <c r="B45" s="94" t="s">
        <v>74</v>
      </c>
      <c r="C45" s="203">
        <v>66</v>
      </c>
      <c r="D45" s="204">
        <v>66</v>
      </c>
      <c r="E45" s="205">
        <v>67</v>
      </c>
    </row>
    <row r="46" spans="1:7">
      <c r="B46" s="13" t="s">
        <v>75</v>
      </c>
      <c r="C46" s="83"/>
      <c r="D46" s="83"/>
      <c r="E46" s="83"/>
    </row>
    <row r="47" spans="1:7">
      <c r="B47" s="13" t="s">
        <v>76</v>
      </c>
      <c r="C47" s="83"/>
      <c r="D47" s="83"/>
      <c r="E47" s="83"/>
    </row>
    <row r="48" spans="1:7">
      <c r="B48" s="13"/>
      <c r="C48" s="83"/>
      <c r="D48" s="83"/>
      <c r="E48" s="83"/>
    </row>
    <row r="49" spans="1:13" hidden="1">
      <c r="A49" s="96"/>
    </row>
    <row r="50" spans="1:13" hidden="1"/>
    <row r="51" spans="1:13" s="3" customFormat="1" ht="30.75" hidden="1" customHeight="1">
      <c r="A51" s="84"/>
      <c r="I51" s="84"/>
      <c r="L51" s="6"/>
      <c r="M51" s="83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4"/>
      <c r="I59" s="84"/>
      <c r="L59" s="6"/>
      <c r="M59" s="83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4"/>
      <c r="I68" s="84"/>
      <c r="L68" s="6"/>
      <c r="M68" s="83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7" t="s">
        <v>51</v>
      </c>
      <c r="C74" s="267"/>
      <c r="D74" s="267"/>
      <c r="E74" s="267"/>
    </row>
    <row r="75" spans="1:13" ht="15" thickBot="1"/>
    <row r="76" spans="1:13" ht="15" thickBot="1">
      <c r="B76" s="1" t="s">
        <v>1</v>
      </c>
      <c r="C76" s="124" t="str">
        <f>C10</f>
        <v>Q1 FY2020</v>
      </c>
      <c r="D76" s="124" t="str">
        <f>D10</f>
        <v>Q4 FY2020</v>
      </c>
      <c r="E76" s="2" t="str">
        <f>E10</f>
        <v>Q1 FY2021</v>
      </c>
    </row>
    <row r="77" spans="1:13">
      <c r="B77" s="4" t="s">
        <v>2</v>
      </c>
      <c r="C77" s="146">
        <v>0.73650000000000004</v>
      </c>
      <c r="D77" s="147">
        <v>0.76749999999999996</v>
      </c>
      <c r="E77" s="151">
        <v>0.79037621234184163</v>
      </c>
      <c r="F77" s="249"/>
      <c r="G77" s="249"/>
      <c r="H77" s="266"/>
    </row>
    <row r="78" spans="1:13">
      <c r="B78" s="5" t="s">
        <v>3</v>
      </c>
      <c r="C78" s="148">
        <v>0.17816057570846797</v>
      </c>
      <c r="D78" s="149">
        <v>0.15329999999999999</v>
      </c>
      <c r="E78" s="152">
        <v>0.13055689865873288</v>
      </c>
      <c r="F78" s="249"/>
      <c r="G78" s="249"/>
      <c r="H78" s="266"/>
    </row>
    <row r="79" spans="1:13">
      <c r="B79" s="5" t="s">
        <v>4</v>
      </c>
      <c r="C79" s="148">
        <v>4.0983568245788866E-2</v>
      </c>
      <c r="D79" s="149">
        <v>3.9399999999999998E-2</v>
      </c>
      <c r="E79" s="152">
        <v>4.1467109941011313E-2</v>
      </c>
      <c r="F79" s="249"/>
      <c r="G79" s="258"/>
      <c r="H79" s="266"/>
    </row>
    <row r="80" spans="1:13">
      <c r="B80" s="5" t="s">
        <v>5</v>
      </c>
      <c r="C80" s="148">
        <v>4.4406549425676616E-2</v>
      </c>
      <c r="D80" s="149">
        <v>3.9699999999999999E-2</v>
      </c>
      <c r="E80" s="152">
        <v>3.7599779058414114E-2</v>
      </c>
      <c r="F80" s="249"/>
      <c r="G80" s="249"/>
      <c r="H80" s="266"/>
    </row>
    <row r="81" spans="1:8" ht="15" thickBot="1">
      <c r="B81" s="7" t="s">
        <v>6</v>
      </c>
      <c r="C81" s="8">
        <f>SUM(C77:C80)</f>
        <v>1.0000506933799336</v>
      </c>
      <c r="D81" s="9">
        <f t="shared" ref="D81:E81" si="3">SUM(D77:D80)</f>
        <v>0.9998999999999999</v>
      </c>
      <c r="E81" s="14">
        <f t="shared" si="3"/>
        <v>1</v>
      </c>
      <c r="F81" s="249"/>
      <c r="G81" s="249"/>
      <c r="H81" s="249"/>
    </row>
    <row r="82" spans="1:8" ht="13" customHeight="1">
      <c r="B82" s="13"/>
      <c r="C82" s="16"/>
      <c r="D82" s="15"/>
      <c r="E82" s="16"/>
    </row>
    <row r="83" spans="1:8" ht="13" customHeight="1" thickBot="1">
      <c r="B83" s="13"/>
      <c r="C83" s="15"/>
      <c r="D83" s="15"/>
      <c r="E83" s="13"/>
    </row>
    <row r="84" spans="1:8" ht="15" thickBot="1">
      <c r="B84" s="1" t="s">
        <v>7</v>
      </c>
      <c r="C84" s="135" t="str">
        <f>C10</f>
        <v>Q1 FY2020</v>
      </c>
      <c r="D84" s="136" t="str">
        <f>D10</f>
        <v>Q4 FY2020</v>
      </c>
      <c r="E84" s="137" t="str">
        <f>E10</f>
        <v>Q1 FY2021</v>
      </c>
    </row>
    <row r="85" spans="1:8">
      <c r="B85" s="132" t="s">
        <v>106</v>
      </c>
      <c r="C85" s="225">
        <v>0.39392232734465832</v>
      </c>
      <c r="D85" s="138">
        <v>0.43084440644413569</v>
      </c>
      <c r="E85" s="139">
        <v>0.51009687884552257</v>
      </c>
      <c r="H85" s="266"/>
    </row>
    <row r="86" spans="1:8">
      <c r="B86" s="133" t="s">
        <v>77</v>
      </c>
      <c r="C86" s="226">
        <v>0.21551589555108994</v>
      </c>
      <c r="D86" s="150">
        <v>0.20423434424518383</v>
      </c>
      <c r="E86" s="140">
        <v>0.20320192949821589</v>
      </c>
      <c r="H86" s="266"/>
    </row>
    <row r="87" spans="1:8">
      <c r="B87" s="133" t="s">
        <v>8</v>
      </c>
      <c r="C87" s="226">
        <v>0.22229452285638879</v>
      </c>
      <c r="D87" s="150">
        <v>0.20269650070976281</v>
      </c>
      <c r="E87" s="140">
        <v>0.20574986417243565</v>
      </c>
      <c r="H87" s="266"/>
    </row>
    <row r="88" spans="1:8">
      <c r="B88" s="133" t="s">
        <v>9</v>
      </c>
      <c r="C88" s="226">
        <v>0.16826725424786304</v>
      </c>
      <c r="D88" s="150">
        <v>0.16222474860091754</v>
      </c>
      <c r="E88" s="140">
        <v>8.0951327483825899E-2</v>
      </c>
      <c r="H88" s="266"/>
    </row>
    <row r="89" spans="1:8" ht="15" thickBot="1">
      <c r="A89"/>
      <c r="B89" s="134" t="s">
        <v>6</v>
      </c>
      <c r="C89" s="141">
        <f>SUM(C85:C88)</f>
        <v>1</v>
      </c>
      <c r="D89" s="142">
        <f>SUM(D85:D88)</f>
        <v>0.99999999999999989</v>
      </c>
      <c r="E89" s="228">
        <f>SUM(E85:E88)</f>
        <v>1</v>
      </c>
      <c r="F89" s="243"/>
      <c r="H89" s="266"/>
    </row>
    <row r="90" spans="1:8" hidden="1">
      <c r="A90"/>
      <c r="B90" s="115"/>
    </row>
    <row r="91" spans="1:8" ht="13" customHeight="1">
      <c r="A91"/>
      <c r="B91" s="130" t="s">
        <v>107</v>
      </c>
    </row>
    <row r="92" spans="1:8" ht="13" customHeight="1" thickBot="1">
      <c r="A92"/>
      <c r="B92" s="3"/>
    </row>
    <row r="93" spans="1:8" ht="15" thickBot="1">
      <c r="A93"/>
      <c r="B93" s="1" t="s">
        <v>96</v>
      </c>
      <c r="C93" s="229" t="str">
        <f>C10</f>
        <v>Q1 FY2020</v>
      </c>
      <c r="D93" s="124" t="str">
        <f>D10</f>
        <v>Q4 FY2020</v>
      </c>
      <c r="E93" s="2" t="str">
        <f>E10</f>
        <v>Q1 FY2021</v>
      </c>
    </row>
    <row r="94" spans="1:8">
      <c r="A94"/>
      <c r="B94" s="231" t="s">
        <v>88</v>
      </c>
      <c r="C94" s="232">
        <v>0.2388897025202607</v>
      </c>
      <c r="D94" s="233">
        <v>0.22284532049981318</v>
      </c>
      <c r="E94" s="234">
        <v>0.20923958923867012</v>
      </c>
      <c r="H94" s="266"/>
    </row>
    <row r="95" spans="1:8">
      <c r="A95"/>
      <c r="B95" s="235" t="s">
        <v>89</v>
      </c>
      <c r="C95" s="236">
        <v>0.10542523115766263</v>
      </c>
      <c r="D95" s="237">
        <v>0.12398029648519257</v>
      </c>
      <c r="E95" s="238">
        <v>0.11804019079372031</v>
      </c>
      <c r="H95" s="266"/>
    </row>
    <row r="96" spans="1:8">
      <c r="A96"/>
      <c r="B96" s="235" t="s">
        <v>90</v>
      </c>
      <c r="C96" s="236">
        <v>3.2775265320614998E-2</v>
      </c>
      <c r="D96" s="237">
        <v>3.7699999999999997E-2</v>
      </c>
      <c r="E96" s="238">
        <v>4.2656456144146142E-2</v>
      </c>
      <c r="H96" s="266"/>
    </row>
    <row r="97" spans="1:8">
      <c r="A97"/>
      <c r="B97" s="239" t="s">
        <v>91</v>
      </c>
      <c r="C97" s="240">
        <v>3.0898713675793889E-3</v>
      </c>
      <c r="D97" s="241">
        <v>7.1706151449902743E-5</v>
      </c>
      <c r="E97" s="242">
        <v>0</v>
      </c>
      <c r="H97" s="266"/>
    </row>
    <row r="98" spans="1:8">
      <c r="A98"/>
      <c r="B98" s="11" t="s">
        <v>92</v>
      </c>
      <c r="C98" s="230">
        <f>SUM(C94:C97)</f>
        <v>0.38018007036611767</v>
      </c>
      <c r="D98" s="198">
        <f>SUM(D94:D97)</f>
        <v>0.38459732313645567</v>
      </c>
      <c r="E98" s="245">
        <f>SUM(E94:E97)</f>
        <v>0.36993623617653659</v>
      </c>
      <c r="H98" s="266"/>
    </row>
    <row r="99" spans="1:8">
      <c r="A99"/>
      <c r="B99" s="11" t="s">
        <v>93</v>
      </c>
      <c r="C99" s="230">
        <v>0.182</v>
      </c>
      <c r="D99" s="198">
        <v>0.18221040814638292</v>
      </c>
      <c r="E99" s="245">
        <v>0.15542255137211808</v>
      </c>
      <c r="H99" s="266"/>
    </row>
    <row r="100" spans="1:8">
      <c r="A100"/>
      <c r="B100" s="11" t="s">
        <v>94</v>
      </c>
      <c r="C100" s="230">
        <v>7.3999999999999996E-2</v>
      </c>
      <c r="D100" s="198">
        <v>6.0120049731926119E-2</v>
      </c>
      <c r="E100" s="245">
        <v>5.5428391573419812E-2</v>
      </c>
      <c r="F100" s="249"/>
      <c r="G100" s="249"/>
      <c r="H100" s="266"/>
    </row>
    <row r="101" spans="1:8">
      <c r="A101"/>
      <c r="B101" s="11" t="s">
        <v>10</v>
      </c>
      <c r="C101" s="230">
        <v>0.23799999999999999</v>
      </c>
      <c r="D101" s="198">
        <v>0.25838910462810877</v>
      </c>
      <c r="E101" s="245">
        <v>0.28653527971638998</v>
      </c>
      <c r="H101" s="266"/>
    </row>
    <row r="102" spans="1:8">
      <c r="A102"/>
      <c r="B102" s="11" t="s">
        <v>95</v>
      </c>
      <c r="C102" s="230">
        <v>0.126</v>
      </c>
      <c r="D102" s="198">
        <v>0.11502102401824638</v>
      </c>
      <c r="E102" s="245">
        <v>0.1326775411615356</v>
      </c>
      <c r="H102" s="266"/>
    </row>
    <row r="103" spans="1:8" ht="15" thickBot="1">
      <c r="A103"/>
      <c r="B103" s="134" t="s">
        <v>6</v>
      </c>
      <c r="C103" s="141">
        <f>SUM(C98:C102)</f>
        <v>1.0001800703661177</v>
      </c>
      <c r="D103" s="142">
        <f t="shared" ref="D103" si="4">SUM(D98:D102)</f>
        <v>1.0003379096611198</v>
      </c>
      <c r="E103" s="228">
        <f>SUM(E98:E102)</f>
        <v>1</v>
      </c>
      <c r="F103" s="243"/>
      <c r="H103" s="266"/>
    </row>
    <row r="104" spans="1:8">
      <c r="B104" s="246" t="s">
        <v>97</v>
      </c>
      <c r="C104" s="16"/>
      <c r="D104" s="15"/>
      <c r="E104" s="16"/>
    </row>
    <row r="105" spans="1:8" ht="13" customHeight="1" thickBot="1">
      <c r="C105" s="15"/>
      <c r="D105" s="15"/>
      <c r="E105" s="13"/>
      <c r="H105" s="266"/>
    </row>
    <row r="106" spans="1:8" ht="15" thickBot="1">
      <c r="A106"/>
      <c r="B106" s="1" t="s">
        <v>11</v>
      </c>
      <c r="C106" s="125" t="str">
        <f>C10</f>
        <v>Q1 FY2020</v>
      </c>
      <c r="D106" s="125" t="str">
        <f>D10</f>
        <v>Q4 FY2020</v>
      </c>
      <c r="E106" s="12" t="str">
        <f>E10</f>
        <v>Q1 FY2021</v>
      </c>
    </row>
    <row r="107" spans="1:8">
      <c r="A107"/>
      <c r="B107" s="10" t="s">
        <v>12</v>
      </c>
      <c r="C107" s="153">
        <v>0.55324066994935495</v>
      </c>
      <c r="D107" s="155">
        <v>0.58800459043176356</v>
      </c>
      <c r="E107" s="151">
        <v>0.67067840386506061</v>
      </c>
      <c r="H107" s="266"/>
    </row>
    <row r="108" spans="1:8">
      <c r="A108"/>
      <c r="B108" s="11" t="s">
        <v>13</v>
      </c>
      <c r="C108" s="154">
        <v>0.446759330050645</v>
      </c>
      <c r="D108" s="156">
        <v>0.41199540956823644</v>
      </c>
      <c r="E108" s="152">
        <v>0.32932159613493939</v>
      </c>
      <c r="H108" s="266"/>
    </row>
    <row r="109" spans="1:8" ht="15" thickBot="1">
      <c r="A109"/>
      <c r="B109" s="7" t="s">
        <v>6</v>
      </c>
      <c r="C109" s="8">
        <f>SUM(C107:C108)</f>
        <v>1</v>
      </c>
      <c r="D109" s="9">
        <f t="shared" ref="D109:E109" si="5">SUM(D107:D108)</f>
        <v>1</v>
      </c>
      <c r="E109" s="14">
        <f t="shared" si="5"/>
        <v>1</v>
      </c>
      <c r="F109" s="249"/>
    </row>
    <row r="110" spans="1:8">
      <c r="A110"/>
      <c r="B110" s="3"/>
      <c r="C110" s="15"/>
      <c r="D110" s="15"/>
      <c r="E110" s="13"/>
    </row>
    <row r="111" spans="1:8" ht="15.5">
      <c r="A111" s="96"/>
      <c r="B111" s="267" t="s">
        <v>52</v>
      </c>
      <c r="C111" s="267"/>
      <c r="D111" s="267"/>
      <c r="E111" s="267"/>
      <c r="F111" s="267"/>
      <c r="G111" s="267"/>
    </row>
    <row r="112" spans="1:8" ht="15" thickBot="1">
      <c r="B112" s="3"/>
      <c r="C112" s="15"/>
      <c r="D112" s="15"/>
      <c r="E112" s="13"/>
    </row>
    <row r="113" spans="1:9">
      <c r="B113" s="19"/>
      <c r="C113" s="43"/>
      <c r="D113" s="44"/>
      <c r="E113" s="44"/>
      <c r="F113" s="268" t="s">
        <v>48</v>
      </c>
      <c r="G113" s="269"/>
    </row>
    <row r="114" spans="1:9" ht="15" thickBot="1">
      <c r="B114" s="20" t="s">
        <v>17</v>
      </c>
      <c r="C114" s="46" t="str">
        <f>C10</f>
        <v>Q1 FY2020</v>
      </c>
      <c r="D114" s="46" t="str">
        <f>D10</f>
        <v>Q4 FY2020</v>
      </c>
      <c r="E114" s="46" t="str">
        <f>E10</f>
        <v>Q1 FY2021</v>
      </c>
      <c r="F114" s="29" t="s">
        <v>49</v>
      </c>
      <c r="G114" s="30" t="s">
        <v>50</v>
      </c>
    </row>
    <row r="115" spans="1:9" ht="16" thickBot="1">
      <c r="B115" s="17" t="s">
        <v>18</v>
      </c>
      <c r="C115" s="41"/>
      <c r="D115" s="42"/>
      <c r="E115" s="42"/>
      <c r="F115" s="31"/>
      <c r="G115" s="32"/>
    </row>
    <row r="116" spans="1:9" ht="15.5">
      <c r="B116" s="10" t="s">
        <v>14</v>
      </c>
      <c r="C116" s="157">
        <v>1762770.0741016043</v>
      </c>
      <c r="D116" s="158">
        <v>1815092.2822325581</v>
      </c>
      <c r="E116" s="161">
        <v>1708854.5699075297</v>
      </c>
      <c r="F116" s="33">
        <f>E116/D116-1</f>
        <v>-5.8530198913278597E-2</v>
      </c>
      <c r="G116" s="34">
        <f>E116/C116-1</f>
        <v>-3.0585670239241303E-2</v>
      </c>
      <c r="I116" s="266"/>
    </row>
    <row r="117" spans="1:9" ht="15.5">
      <c r="B117" s="11" t="s">
        <v>15</v>
      </c>
      <c r="C117" s="159">
        <v>6238042.2375000007</v>
      </c>
      <c r="D117" s="160">
        <v>6799253.204715373</v>
      </c>
      <c r="E117" s="162">
        <v>6940949.4865918476</v>
      </c>
      <c r="F117" s="35">
        <f>E117/D117-1</f>
        <v>2.0839977216645877E-2</v>
      </c>
      <c r="G117" s="36">
        <f>E117/C117-1</f>
        <v>0.11268074538936568</v>
      </c>
      <c r="I117" s="266"/>
    </row>
    <row r="118" spans="1:9" ht="15" thickBot="1">
      <c r="B118" s="18" t="s">
        <v>6</v>
      </c>
      <c r="C118" s="49">
        <f>SUM(C116:C117)</f>
        <v>8000812.3116016053</v>
      </c>
      <c r="D118" s="50">
        <f t="shared" ref="D118:E118" si="6">SUM(D116:D117)</f>
        <v>8614345.4869479313</v>
      </c>
      <c r="E118" s="51">
        <f t="shared" si="6"/>
        <v>8649804.0564993769</v>
      </c>
      <c r="F118" s="37">
        <f>E118/D118-1</f>
        <v>4.1162232934783827E-3</v>
      </c>
      <c r="G118" s="38">
        <f>E118/C118-1</f>
        <v>8.1115731705979188E-2</v>
      </c>
      <c r="I118" s="266"/>
    </row>
    <row r="119" spans="1:9" ht="16" thickBot="1">
      <c r="B119" s="21" t="s">
        <v>19</v>
      </c>
      <c r="C119" s="41"/>
      <c r="D119" s="42"/>
      <c r="E119" s="52"/>
      <c r="F119" s="31"/>
      <c r="G119" s="32"/>
    </row>
    <row r="120" spans="1:9" ht="14.5" customHeight="1">
      <c r="B120" s="299" t="s">
        <v>86</v>
      </c>
      <c r="C120" s="290">
        <v>260338.98242714</v>
      </c>
      <c r="D120" s="293">
        <v>274270.15219965897</v>
      </c>
      <c r="E120" s="296">
        <v>250515.64517207103</v>
      </c>
      <c r="F120" s="279">
        <f>E120/D120-1</f>
        <v>-8.6609887503527938E-2</v>
      </c>
      <c r="G120" s="276">
        <f>E120/C120-1</f>
        <v>-3.7732871057134854E-2</v>
      </c>
    </row>
    <row r="121" spans="1:9">
      <c r="B121" s="300"/>
      <c r="C121" s="291"/>
      <c r="D121" s="294"/>
      <c r="E121" s="297"/>
      <c r="F121" s="280"/>
      <c r="G121" s="277"/>
      <c r="I121" s="227"/>
    </row>
    <row r="122" spans="1:9" ht="15" thickBot="1">
      <c r="B122" s="301"/>
      <c r="C122" s="292"/>
      <c r="D122" s="295"/>
      <c r="E122" s="298"/>
      <c r="F122" s="281"/>
      <c r="G122" s="278"/>
    </row>
    <row r="123" spans="1:9" ht="7" customHeight="1">
      <c r="B123" s="172"/>
      <c r="C123" s="48"/>
      <c r="D123" s="48"/>
      <c r="E123" s="199"/>
      <c r="F123" s="198"/>
      <c r="G123" s="198"/>
    </row>
    <row r="124" spans="1:9" ht="15" thickBot="1">
      <c r="B124" s="22" t="s">
        <v>20</v>
      </c>
      <c r="C124" s="53"/>
      <c r="D124" s="53"/>
      <c r="E124" s="53"/>
    </row>
    <row r="125" spans="1:9">
      <c r="B125" s="10" t="s">
        <v>21</v>
      </c>
      <c r="C125" s="163">
        <v>0.77189943331480793</v>
      </c>
      <c r="D125" s="164">
        <v>0.7645202068887994</v>
      </c>
      <c r="E125" s="165">
        <v>0.75500013937363364</v>
      </c>
      <c r="I125" s="266"/>
    </row>
    <row r="126" spans="1:9" ht="15" thickBot="1">
      <c r="B126" s="23" t="s">
        <v>22</v>
      </c>
      <c r="C126" s="166">
        <v>0.77883328996657719</v>
      </c>
      <c r="D126" s="167">
        <v>0.7878968403494907</v>
      </c>
      <c r="E126" s="168">
        <v>0.77445230568338974</v>
      </c>
      <c r="I126" s="266"/>
    </row>
    <row r="127" spans="1:9">
      <c r="B127" s="3" t="s">
        <v>23</v>
      </c>
      <c r="C127" s="13"/>
      <c r="D127" s="15"/>
      <c r="E127" s="13"/>
    </row>
    <row r="128" spans="1:9" hidden="1">
      <c r="A128" s="96"/>
    </row>
    <row r="129" spans="2:9" hidden="1"/>
    <row r="130" spans="2:9" hidden="1"/>
    <row r="131" spans="2:9" hidden="1"/>
    <row r="132" spans="2:9" hidden="1"/>
    <row r="133" spans="2:9" hidden="1"/>
    <row r="134" spans="2:9" hidden="1"/>
    <row r="135" spans="2:9" hidden="1"/>
    <row r="136" spans="2:9" hidden="1"/>
    <row r="137" spans="2:9"/>
    <row r="138" spans="2:9" ht="15.5">
      <c r="B138" s="267" t="s">
        <v>78</v>
      </c>
      <c r="C138" s="267"/>
      <c r="D138" s="267"/>
      <c r="E138" s="267"/>
    </row>
    <row r="139" spans="2:9" ht="15" thickBot="1">
      <c r="B139" s="3"/>
      <c r="C139" s="15"/>
      <c r="D139" s="15"/>
      <c r="E139" s="13"/>
    </row>
    <row r="140" spans="2:9" ht="15" thickBot="1">
      <c r="B140" s="24" t="s">
        <v>24</v>
      </c>
      <c r="C140" s="126" t="str">
        <f>C10</f>
        <v>Q1 FY2020</v>
      </c>
      <c r="D140" s="125" t="str">
        <f>D10</f>
        <v>Q4 FY2020</v>
      </c>
      <c r="E140" s="12" t="str">
        <f>E10</f>
        <v>Q1 FY2021</v>
      </c>
    </row>
    <row r="141" spans="2:9" ht="16" thickBot="1">
      <c r="B141" s="21" t="s">
        <v>25</v>
      </c>
      <c r="C141" s="41"/>
      <c r="D141" s="42"/>
      <c r="E141" s="52"/>
    </row>
    <row r="142" spans="2:9">
      <c r="B142" s="10" t="s">
        <v>26</v>
      </c>
      <c r="C142" s="54">
        <v>346</v>
      </c>
      <c r="D142" s="55">
        <v>307</v>
      </c>
      <c r="E142" s="56">
        <v>292</v>
      </c>
      <c r="I142" s="266"/>
    </row>
    <row r="143" spans="2:9" ht="15" thickBot="1">
      <c r="B143" s="23" t="s">
        <v>27</v>
      </c>
      <c r="C143" s="57">
        <v>12</v>
      </c>
      <c r="D143" s="58">
        <v>5</v>
      </c>
      <c r="E143" s="59">
        <v>6</v>
      </c>
      <c r="I143" s="266"/>
    </row>
    <row r="144" spans="2:9">
      <c r="B144" s="10" t="s">
        <v>28</v>
      </c>
      <c r="C144" s="54">
        <v>122</v>
      </c>
      <c r="D144" s="55">
        <v>134</v>
      </c>
      <c r="E144" s="56">
        <v>127</v>
      </c>
      <c r="I144" s="266"/>
    </row>
    <row r="145" spans="1:9">
      <c r="B145" s="11" t="s">
        <v>29</v>
      </c>
      <c r="C145" s="60">
        <v>46</v>
      </c>
      <c r="D145" s="61">
        <v>47</v>
      </c>
      <c r="E145" s="62">
        <v>44</v>
      </c>
      <c r="I145" s="266"/>
    </row>
    <row r="146" spans="1:9">
      <c r="B146" s="11" t="s">
        <v>30</v>
      </c>
      <c r="C146" s="60">
        <v>23</v>
      </c>
      <c r="D146" s="61">
        <v>23</v>
      </c>
      <c r="E146" s="62">
        <v>23</v>
      </c>
      <c r="I146" s="266"/>
    </row>
    <row r="147" spans="1:9">
      <c r="B147" s="11" t="s">
        <v>31</v>
      </c>
      <c r="C147" s="60">
        <v>4</v>
      </c>
      <c r="D147" s="61">
        <v>5</v>
      </c>
      <c r="E147" s="62">
        <v>5</v>
      </c>
      <c r="I147" s="266"/>
    </row>
    <row r="148" spans="1:9">
      <c r="B148" s="11" t="s">
        <v>32</v>
      </c>
      <c r="C148" s="143">
        <v>1</v>
      </c>
      <c r="D148" s="61">
        <v>1</v>
      </c>
      <c r="E148" s="62">
        <v>1</v>
      </c>
      <c r="I148" s="266"/>
    </row>
    <row r="149" spans="1:9" ht="15" thickBot="1">
      <c r="B149" s="23" t="s">
        <v>85</v>
      </c>
      <c r="C149" s="97">
        <v>1</v>
      </c>
      <c r="D149" s="58">
        <v>1</v>
      </c>
      <c r="E149" s="59">
        <v>1</v>
      </c>
      <c r="I149" s="266"/>
    </row>
    <row r="150" spans="1:9">
      <c r="B150" s="3" t="s">
        <v>33</v>
      </c>
      <c r="C150" s="13"/>
      <c r="D150" s="15"/>
      <c r="E150" s="13"/>
    </row>
    <row r="151" spans="1:9" ht="15" thickBot="1">
      <c r="B151" s="3"/>
      <c r="C151" s="13"/>
      <c r="D151" s="15"/>
      <c r="E151" s="13"/>
    </row>
    <row r="152" spans="1:9" ht="19.25" customHeight="1" thickBot="1">
      <c r="A152"/>
      <c r="B152" s="201" t="s">
        <v>34</v>
      </c>
      <c r="C152" s="173" t="str">
        <f>C10</f>
        <v>Q1 FY2020</v>
      </c>
      <c r="D152" s="173" t="str">
        <f>D10</f>
        <v>Q4 FY2020</v>
      </c>
      <c r="E152" s="174" t="str">
        <f>E10</f>
        <v>Q1 FY2021</v>
      </c>
    </row>
    <row r="153" spans="1:9">
      <c r="A153"/>
      <c r="B153" s="202" t="s">
        <v>35</v>
      </c>
      <c r="C153" s="63">
        <v>0.20058968407494221</v>
      </c>
      <c r="D153" s="64">
        <v>0.24750643081610676</v>
      </c>
      <c r="E153" s="175">
        <v>0.30132109577829158</v>
      </c>
      <c r="I153" s="266"/>
    </row>
    <row r="154" spans="1:9">
      <c r="A154"/>
      <c r="B154" s="200" t="s">
        <v>36</v>
      </c>
      <c r="C154" s="65">
        <v>0.33621946810857617</v>
      </c>
      <c r="D154" s="66">
        <v>0.3794605285884981</v>
      </c>
      <c r="E154" s="72">
        <v>0.42913612773128762</v>
      </c>
      <c r="I154" s="266"/>
    </row>
    <row r="155" spans="1:9" ht="15" thickBot="1">
      <c r="A155"/>
      <c r="B155" s="176" t="s">
        <v>37</v>
      </c>
      <c r="C155" s="177">
        <v>0.43003737425322869</v>
      </c>
      <c r="D155" s="178">
        <v>0.47403160506611391</v>
      </c>
      <c r="E155" s="179">
        <v>0.5204125233104796</v>
      </c>
      <c r="I155" s="266"/>
    </row>
    <row r="156" spans="1:9">
      <c r="A156"/>
      <c r="B156" s="3" t="s">
        <v>38</v>
      </c>
      <c r="C156" s="13"/>
      <c r="D156" s="15"/>
      <c r="E156" s="13"/>
    </row>
    <row r="157" spans="1:9" ht="8.4" customHeight="1" thickBot="1">
      <c r="A157"/>
      <c r="B157" s="3"/>
      <c r="C157" s="13"/>
      <c r="D157" s="15"/>
      <c r="E157" s="13"/>
    </row>
    <row r="158" spans="1:9" ht="17.399999999999999" customHeight="1" thickBot="1">
      <c r="A158"/>
      <c r="B158" s="108" t="s">
        <v>79</v>
      </c>
      <c r="C158" s="112" t="str">
        <f>C10</f>
        <v>Q1 FY2020</v>
      </c>
      <c r="D158" s="113" t="str">
        <f>D10</f>
        <v>Q4 FY2020</v>
      </c>
      <c r="E158" s="114" t="str">
        <f>E10</f>
        <v>Q1 FY2021</v>
      </c>
    </row>
    <row r="159" spans="1:9">
      <c r="A159"/>
      <c r="B159" s="109" t="s">
        <v>80</v>
      </c>
      <c r="C159" s="116">
        <v>248</v>
      </c>
      <c r="D159" s="117">
        <v>206.01178024610559</v>
      </c>
      <c r="E159" s="170">
        <v>314.5</v>
      </c>
      <c r="F159" s="249"/>
      <c r="G159" s="227"/>
      <c r="I159" s="266"/>
    </row>
    <row r="160" spans="1:9">
      <c r="A160"/>
      <c r="B160" s="110" t="s">
        <v>81</v>
      </c>
      <c r="C160" s="118">
        <v>76</v>
      </c>
      <c r="D160" s="119">
        <v>186.60931759154687</v>
      </c>
      <c r="E160" s="171">
        <v>76.364276758831778</v>
      </c>
      <c r="F160" s="249"/>
      <c r="G160" s="227"/>
      <c r="I160" s="266"/>
    </row>
    <row r="161" spans="1:9" ht="15" thickBot="1">
      <c r="A161"/>
      <c r="B161" s="111" t="s">
        <v>6</v>
      </c>
      <c r="C161" s="169">
        <v>324</v>
      </c>
      <c r="D161" s="120">
        <v>392.62109783765243</v>
      </c>
      <c r="E161" s="121">
        <v>390.81891699010669</v>
      </c>
      <c r="F161" s="249"/>
      <c r="G161" s="244"/>
      <c r="I161" s="266"/>
    </row>
    <row r="162" spans="1:9">
      <c r="A162"/>
      <c r="B162" s="260" t="s">
        <v>82</v>
      </c>
      <c r="C162" s="261">
        <v>271</v>
      </c>
      <c r="D162" s="117">
        <v>285.58511451043915</v>
      </c>
      <c r="E162" s="262">
        <v>264.5380060208077</v>
      </c>
      <c r="I162" s="266"/>
    </row>
    <row r="163" spans="1:9" ht="15" thickBot="1">
      <c r="A163"/>
      <c r="B163" s="23" t="s">
        <v>83</v>
      </c>
      <c r="C163" s="263">
        <v>53</v>
      </c>
      <c r="D163" s="264">
        <v>107.03598332721282</v>
      </c>
      <c r="E163" s="265">
        <v>126.28091096929924</v>
      </c>
      <c r="F163" s="257"/>
      <c r="I163" s="266"/>
    </row>
    <row r="164" spans="1:9">
      <c r="A164"/>
      <c r="B164" s="3"/>
      <c r="C164" s="13"/>
      <c r="D164" s="15"/>
      <c r="E164" s="13"/>
    </row>
    <row r="165" spans="1:9" ht="15.5">
      <c r="A165" s="96"/>
      <c r="B165" s="267" t="s">
        <v>53</v>
      </c>
      <c r="C165" s="267"/>
      <c r="D165" s="267"/>
      <c r="E165" s="267"/>
    </row>
    <row r="166" spans="1:9" ht="6.65" customHeight="1" thickBot="1">
      <c r="B166" s="3"/>
      <c r="C166" s="15"/>
      <c r="D166" s="15"/>
      <c r="E166" s="13"/>
    </row>
    <row r="167" spans="1:9" ht="15" thickBot="1">
      <c r="B167" s="25" t="s">
        <v>39</v>
      </c>
      <c r="C167" s="173" t="str">
        <f>C10</f>
        <v>Q1 FY2020</v>
      </c>
      <c r="D167" s="173" t="str">
        <f>D10</f>
        <v>Q4 FY2020</v>
      </c>
      <c r="E167" s="174" t="str">
        <f>E10</f>
        <v>Q1 FY2021</v>
      </c>
    </row>
    <row r="168" spans="1:9">
      <c r="B168" s="26" t="s">
        <v>40</v>
      </c>
      <c r="C168" s="67">
        <v>20935</v>
      </c>
      <c r="D168" s="47">
        <v>21991</v>
      </c>
      <c r="E168" s="68">
        <v>21955</v>
      </c>
      <c r="G168" s="250"/>
      <c r="I168" s="266"/>
    </row>
    <row r="169" spans="1:9">
      <c r="B169" s="27" t="s">
        <v>41</v>
      </c>
      <c r="C169" s="69">
        <v>19681</v>
      </c>
      <c r="D169" s="48">
        <v>20817</v>
      </c>
      <c r="E169" s="70">
        <v>20851</v>
      </c>
      <c r="I169" s="266"/>
    </row>
    <row r="170" spans="1:9">
      <c r="B170" s="27" t="s">
        <v>104</v>
      </c>
      <c r="C170" s="69">
        <v>1254</v>
      </c>
      <c r="D170" s="48">
        <v>1174</v>
      </c>
      <c r="E170" s="70">
        <v>1104</v>
      </c>
      <c r="F170" s="250"/>
      <c r="I170" s="266"/>
    </row>
    <row r="171" spans="1:9">
      <c r="B171" s="27" t="s">
        <v>42</v>
      </c>
      <c r="C171" s="69">
        <v>1684</v>
      </c>
      <c r="D171" s="48">
        <v>1322</v>
      </c>
      <c r="E171" s="70">
        <v>738</v>
      </c>
      <c r="I171" s="266"/>
    </row>
    <row r="172" spans="1:9">
      <c r="B172" s="27" t="s">
        <v>43</v>
      </c>
      <c r="C172" s="69">
        <v>731</v>
      </c>
      <c r="D172" s="48">
        <v>430</v>
      </c>
      <c r="E172" s="70">
        <v>-36</v>
      </c>
      <c r="I172" s="266"/>
    </row>
    <row r="173" spans="1:9">
      <c r="B173" s="27" t="s">
        <v>44</v>
      </c>
      <c r="C173" s="71">
        <v>0.151</v>
      </c>
      <c r="D173" s="66">
        <v>0.17399999999999999</v>
      </c>
      <c r="E173" s="72">
        <v>0.16600000000000001</v>
      </c>
      <c r="I173" s="266"/>
    </row>
    <row r="174" spans="1:9">
      <c r="B174" s="27" t="s">
        <v>45</v>
      </c>
      <c r="C174" s="39">
        <v>0.2967330587372341</v>
      </c>
      <c r="D174" s="73">
        <v>0.32395070710745305</v>
      </c>
      <c r="E174" s="74">
        <v>0.32366203598269189</v>
      </c>
      <c r="I174" s="266"/>
    </row>
    <row r="175" spans="1:9" ht="15" thickBot="1">
      <c r="B175" s="28" t="s">
        <v>46</v>
      </c>
      <c r="C175" s="40">
        <v>73</v>
      </c>
      <c r="D175" s="75">
        <v>80</v>
      </c>
      <c r="E175" s="76">
        <v>81</v>
      </c>
      <c r="I175" s="266"/>
    </row>
    <row r="176" spans="1:9">
      <c r="B176" s="3" t="s">
        <v>47</v>
      </c>
    </row>
    <row r="177" spans="2:6">
      <c r="B177" s="95"/>
      <c r="C177" s="95"/>
      <c r="D177" s="95"/>
      <c r="E177" s="95"/>
      <c r="F177" s="95"/>
    </row>
    <row r="178" spans="2:6">
      <c r="B178" s="95"/>
      <c r="C178" s="95"/>
      <c r="D178" s="95"/>
      <c r="E178" s="95"/>
      <c r="F178" s="95"/>
    </row>
    <row r="179" spans="2:6">
      <c r="B179" s="95"/>
      <c r="C179" s="95"/>
      <c r="D179" s="95"/>
      <c r="E179" s="95"/>
      <c r="F179" s="95"/>
    </row>
    <row r="180" spans="2:6">
      <c r="B180" s="95"/>
      <c r="C180" s="95"/>
      <c r="D180" s="95"/>
      <c r="E180" s="95"/>
      <c r="F180" s="95"/>
    </row>
    <row r="181" spans="2:6">
      <c r="B181" s="95"/>
      <c r="C181" s="95"/>
      <c r="D181" s="95"/>
      <c r="E181" s="95"/>
      <c r="F181" s="95"/>
    </row>
    <row r="182" spans="2:6"/>
    <row r="183" spans="2:6"/>
    <row r="184" spans="2:6"/>
    <row r="185" spans="2:6"/>
    <row r="186" spans="2:6"/>
    <row r="187" spans="2:6"/>
    <row r="188" spans="2:6"/>
    <row r="189" spans="2:6"/>
    <row r="190" spans="2:6"/>
    <row r="191" spans="2:6"/>
    <row r="192" spans="2:6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mergeCells count="23">
    <mergeCell ref="B37:E37"/>
    <mergeCell ref="C120:C122"/>
    <mergeCell ref="D120:D122"/>
    <mergeCell ref="E120:E122"/>
    <mergeCell ref="B120:B122"/>
    <mergeCell ref="B39:B40"/>
    <mergeCell ref="C2:G6"/>
    <mergeCell ref="B7:G7"/>
    <mergeCell ref="F9:G9"/>
    <mergeCell ref="F17:G17"/>
    <mergeCell ref="E24:E25"/>
    <mergeCell ref="C24:C25"/>
    <mergeCell ref="D24:D25"/>
    <mergeCell ref="B165:E165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</mergeCells>
  <hyperlinks>
    <hyperlink ref="B104" r:id="rId1"/>
  </hyperlinks>
  <pageMargins left="0.7" right="0.7" top="0.5" bottom="0.5" header="0.3" footer="0.3"/>
  <pageSetup paperSize="9" scale="67" fitToHeight="0" orientation="portrait" r:id="rId2"/>
  <headerFooter>
    <oddFooter>Page &amp;P of &amp;N</oddFooter>
  </headerFooter>
  <colBreaks count="1" manualBreakCount="1">
    <brk id="1" max="1048575" man="1"/>
  </colBreaks>
  <ignoredErrors>
    <ignoredError sqref="C103:E10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2020-07-12T14:36:50Z</dcterms:modified>
</cp:coreProperties>
</file>